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47300" sheetId="2" r:id="rId2"/>
  </sheets>
  <definedNames/>
  <calcPr fullCalcOnLoad="1"/>
</workbook>
</file>

<file path=xl/sharedStrings.xml><?xml version="1.0" encoding="utf-8"?>
<sst xmlns="http://schemas.openxmlformats.org/spreadsheetml/2006/main" count="537" uniqueCount="123">
  <si>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</si>
  <si>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</si>
  <si>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</si>
  <si>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</si>
  <si>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</si>
  <si>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</si>
  <si>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</si>
  <si>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</si>
  <si>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</si>
  <si>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</si>
  <si>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</si>
  <si>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</si>
  <si>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</si>
  <si>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</si>
  <si>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</si>
  <si>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</si>
  <si>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</si>
  <si>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</si>
  <si>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</si>
  <si>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</si>
  <si>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</si>
  <si>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</si>
  <si>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</si>
  <si>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</si>
  <si>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</si>
  <si>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</si>
  <si>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</si>
  <si>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</si>
  <si>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</si>
  <si>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</si>
  <si>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</si>
  <si>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</si>
  <si>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</si>
  <si>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</si>
  <si>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</si>
  <si>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</si>
  <si>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</si>
  <si>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</si>
  <si>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</si>
  <si>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</si>
  <si>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</si>
  <si>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</si>
  <si>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</si>
  <si>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</si>
  <si>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</si>
  <si>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</si>
  <si>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</si>
  <si>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</si>
  <si>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</si>
  <si>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</si>
  <si>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</si>
  <si>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</si>
  <si>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</si>
  <si>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</si>
  <si>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</si>
  <si>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</si>
  <si>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</si>
  <si>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</si>
  <si>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</si>
  <si>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</si>
  <si>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</si>
  <si>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</si>
  <si>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</si>
  <si>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</si>
  <si>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</si>
  <si>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</si>
  <si>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</si>
  <si>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</si>
  <si>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</si>
  <si>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</si>
  <si>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</si>
  <si>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</si>
  <si>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ENERO-DICIEMBRE</t>
  </si>
  <si>
    <t>Servicios Personales</t>
  </si>
  <si>
    <t>Remuneraciones al Personal de Carácter Permanente</t>
  </si>
  <si>
    <t>Materiales y Suministros</t>
  </si>
  <si>
    <t>Remuneraciones al Personal de Carácter Transitorio</t>
  </si>
  <si>
    <t>Servicios Generales</t>
  </si>
  <si>
    <t>Remuneraciones Adicionales y Especiales</t>
  </si>
  <si>
    <t>Transferencias, Asignaciones, Subsidios y Otras Ayudas</t>
  </si>
  <si>
    <t>Seguridad Social</t>
  </si>
  <si>
    <t>Bienes Muebles, Inmuebles e Intangibles</t>
  </si>
  <si>
    <t>Otras Prestaciones Sociales y Económicas</t>
  </si>
  <si>
    <t>Inversión Pública</t>
  </si>
  <si>
    <t>Materiales de Administración, Emisión de Documentos y Artículos Oficiales</t>
  </si>
  <si>
    <t>Deuda Pública</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</si>
  <si>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</si>
  <si>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</si>
  <si>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</si>
  <si>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</si>
  <si>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</si>
  <si>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</si>
  <si>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</si>
  <si>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</si>
  <si>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</si>
  <si>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</si>
  <si>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</si>
  <si>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</si>
  <si>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</si>
  <si>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</si>
  <si>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</si>
  <si>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</si>
  <si>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</si>
  <si>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</si>
  <si>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Donativos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</si>
  <si>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</si>
  <si>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</si>
  <si>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</si>
  <si>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</si>
  <si>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</si>
  <si>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</si>
  <si>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</si>
  <si>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</si>
  <si>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</si>
  <si>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</si>
  <si>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</si>
  <si>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</si>
  <si>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Amortización de la Deuda Pública</t>
  </si>
  <si>
    <t>Intereses de la Deuda Pública</t>
  </si>
  <si>
    <t>CONTROL PRESUPUESTAL Y CONTABILIDAD</t>
  </si>
  <si>
    <t>N/A</t>
  </si>
  <si>
    <t>NO SE CUENTA CON LA INFORMACION A NIVEL DE PARTIDA ESPECIFICA DEBIDO A QUE EN ESTE EJERCICIO NO SE CONTABA CON UN SISTEMA ARMONIZADO.</t>
  </si>
  <si>
    <t>http://transparencia.cozumel.s3.amazonaws.com/TRNSP/Art.91/91F31/A%C3%B1o%202015/Control%20Presupuestal/Formato%20Art.%2091%20Fraccion%20XXXI/CLASIFICACION%20PROGRAMATICA.docx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</si>
</sst>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name val="Sharp Sans No1 Book"/>
      <family val="3"/>
    </font>
    <font>
      <b/>
      <sz val="10"/>
      <color indexed="9"/>
      <name val="Sharp Sans No1 Semibold"/>
      <family val="3"/>
    </font>
    <font>
      <sz val="10"/>
      <name val="Sharp Sans No1 Semibold"/>
      <family val="3"/>
    </font>
    <font>
      <sz val="10"/>
      <color indexed="8"/>
      <name val="Sharp Sans No1 Semibold"/>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Sharp Sans No1 Book"/>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Sharp Sans No1 Book"/>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6">
    <xf numFmtId="0" fontId="0" fillId="0" borderId="0" xfId="0" applyAlignment="1" applyProtection="1">
      <alignment/>
      <protection/>
    </xf>
    <xf numFmtId="0" fontId="2" fillId="0" borderId="0" xfId="0" applyFont="1" applyBorder="1" applyAlignment="1" applyProtection="1">
      <alignment horizontal="center" vertical="center" wrapText="1"/>
      <protection/>
    </xf>
    <xf numFmtId="171" fontId="2" fillId="0" borderId="0" xfId="49" applyFont="1" applyBorder="1" applyAlignment="1" applyProtection="1">
      <alignment horizontal="center" vertical="center" wrapText="1"/>
      <protection/>
    </xf>
    <xf numFmtId="171" fontId="45" fillId="0" borderId="0" xfId="49" applyFont="1" applyFill="1" applyBorder="1" applyAlignment="1">
      <alignment horizontal="center" vertical="center" wrapText="1"/>
    </xf>
    <xf numFmtId="171" fontId="2" fillId="0" borderId="0" xfId="49" applyFont="1" applyFill="1" applyBorder="1" applyAlignment="1">
      <alignment horizontal="center" vertical="center" wrapText="1"/>
    </xf>
    <xf numFmtId="0" fontId="3" fillId="33" borderId="10" xfId="0" applyFont="1" applyFill="1" applyBorder="1" applyAlignment="1">
      <alignment horizontal="center"/>
    </xf>
    <xf numFmtId="0" fontId="4"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vertical="center" wrapText="1"/>
      <protection/>
    </xf>
    <xf numFmtId="0" fontId="5" fillId="34" borderId="10" xfId="0" applyFont="1" applyFill="1" applyBorder="1" applyAlignment="1">
      <alignment horizontal="center" vertical="center" wrapText="1"/>
    </xf>
    <xf numFmtId="0" fontId="4" fillId="0" borderId="0" xfId="0" applyFont="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5" fillId="0" borderId="0" xfId="46" applyAlignment="1" applyProtection="1">
      <alignment horizontal="center" vertical="center" wrapText="1"/>
      <protection/>
    </xf>
    <xf numFmtId="0" fontId="3" fillId="33" borderId="10" xfId="0" applyFont="1" applyFill="1" applyBorder="1" applyAlignment="1">
      <alignment horizontal="center" vertical="center" wrapText="1"/>
    </xf>
    <xf numFmtId="0" fontId="4"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7"/>
  <sheetViews>
    <sheetView tabSelected="1" zoomScalePageLayoutView="0" workbookViewId="0" topLeftCell="A6">
      <selection activeCell="A8" sqref="A8"/>
    </sheetView>
  </sheetViews>
  <sheetFormatPr defaultColWidth="9.140625" defaultRowHeight="12.75"/>
  <cols>
    <col min="1" max="1" width="14.140625" style="0" customWidth="1"/>
    <col min="2" max="2" width="19.140625" style="0" customWidth="1"/>
    <col min="3" max="3" width="16.5742187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23.28125" style="0" customWidth="1"/>
    <col min="10" max="10" width="29.7109375" style="0" customWidth="1"/>
    <col min="11" max="11" width="31.421875" style="0" customWidth="1"/>
    <col min="12" max="12" width="28.8515625" style="0" customWidth="1"/>
    <col min="13" max="13" width="51.574218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16.140625" style="0" customWidth="1"/>
  </cols>
  <sheetData>
    <row r="1" ht="12" hidden="1">
      <c r="A1" t="s">
        <v>0</v>
      </c>
    </row>
    <row r="2" spans="1:3" s="6" customFormat="1" ht="13.5">
      <c r="A2" s="5" t="s">
        <v>1</v>
      </c>
      <c r="B2" s="5" t="s">
        <v>2</v>
      </c>
      <c r="C2" s="5" t="s">
        <v>3</v>
      </c>
    </row>
    <row r="3" spans="1:3" s="10" customFormat="1" ht="376.5">
      <c r="A3" s="9" t="s">
        <v>4</v>
      </c>
      <c r="B3" s="9" t="s">
        <v>5</v>
      </c>
      <c r="C3" s="9" t="s">
        <v>6</v>
      </c>
    </row>
    <row r="4" spans="1:22" s="10" customFormat="1" ht="12.75" hidden="1">
      <c r="A4" s="10" t="s">
        <v>7</v>
      </c>
      <c r="B4" s="10" t="s">
        <v>7</v>
      </c>
      <c r="C4" s="10" t="s">
        <v>7</v>
      </c>
      <c r="D4" s="10" t="s">
        <v>8</v>
      </c>
      <c r="E4" s="10" t="s">
        <v>9</v>
      </c>
      <c r="F4" s="10" t="s">
        <v>9</v>
      </c>
      <c r="G4" s="10" t="s">
        <v>9</v>
      </c>
      <c r="H4" s="10" t="s">
        <v>7</v>
      </c>
      <c r="I4" s="10" t="s">
        <v>8</v>
      </c>
      <c r="J4" s="10" t="s">
        <v>9</v>
      </c>
      <c r="K4" s="10" t="s">
        <v>9</v>
      </c>
      <c r="L4" s="10" t="s">
        <v>9</v>
      </c>
      <c r="M4" s="10" t="s">
        <v>10</v>
      </c>
      <c r="N4" s="10" t="s">
        <v>8</v>
      </c>
      <c r="O4" s="10" t="s">
        <v>11</v>
      </c>
      <c r="P4" s="10" t="s">
        <v>11</v>
      </c>
      <c r="Q4" s="10" t="s">
        <v>11</v>
      </c>
      <c r="R4" s="10" t="s">
        <v>12</v>
      </c>
      <c r="S4" s="10" t="s">
        <v>8</v>
      </c>
      <c r="T4" s="10" t="s">
        <v>13</v>
      </c>
      <c r="U4" s="10" t="s">
        <v>14</v>
      </c>
      <c r="V4" s="10" t="s">
        <v>15</v>
      </c>
    </row>
    <row r="5" spans="1:22" s="10" customFormat="1" ht="25.5" hidden="1">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0" t="s">
        <v>33</v>
      </c>
      <c r="S5" s="10" t="s">
        <v>34</v>
      </c>
      <c r="T5" s="10" t="s">
        <v>35</v>
      </c>
      <c r="U5" s="10" t="s">
        <v>36</v>
      </c>
      <c r="V5" s="10" t="s">
        <v>37</v>
      </c>
    </row>
    <row r="6" spans="1:22" s="10" customFormat="1" ht="12.75">
      <c r="A6" s="14" t="s">
        <v>38</v>
      </c>
      <c r="B6" s="15"/>
      <c r="C6" s="15"/>
      <c r="D6" s="15"/>
      <c r="E6" s="15"/>
      <c r="F6" s="15"/>
      <c r="G6" s="15"/>
      <c r="H6" s="15"/>
      <c r="I6" s="15"/>
      <c r="J6" s="15"/>
      <c r="K6" s="15"/>
      <c r="L6" s="15"/>
      <c r="M6" s="15"/>
      <c r="N6" s="15"/>
      <c r="O6" s="15"/>
      <c r="P6" s="15"/>
      <c r="Q6" s="15"/>
      <c r="R6" s="15"/>
      <c r="S6" s="15"/>
      <c r="T6" s="15"/>
      <c r="U6" s="15"/>
      <c r="V6" s="15"/>
    </row>
    <row r="7" spans="1:22" s="10" customFormat="1" ht="25.5">
      <c r="A7" s="9" t="s">
        <v>39</v>
      </c>
      <c r="B7" s="9" t="s">
        <v>40</v>
      </c>
      <c r="C7" s="9" t="s">
        <v>41</v>
      </c>
      <c r="D7" s="9" t="s">
        <v>42</v>
      </c>
      <c r="E7" s="9" t="s">
        <v>43</v>
      </c>
      <c r="F7" s="9" t="s">
        <v>44</v>
      </c>
      <c r="G7" s="9" t="s">
        <v>45</v>
      </c>
      <c r="H7" s="9" t="s">
        <v>46</v>
      </c>
      <c r="I7" s="9" t="s">
        <v>47</v>
      </c>
      <c r="J7" s="9" t="s">
        <v>48</v>
      </c>
      <c r="K7" s="9" t="s">
        <v>49</v>
      </c>
      <c r="L7" s="9" t="s">
        <v>50</v>
      </c>
      <c r="M7" s="9" t="s">
        <v>51</v>
      </c>
      <c r="N7" s="9" t="s">
        <v>63</v>
      </c>
      <c r="O7" s="9" t="s">
        <v>64</v>
      </c>
      <c r="P7" s="9" t="s">
        <v>65</v>
      </c>
      <c r="Q7" s="9" t="s">
        <v>66</v>
      </c>
      <c r="R7" s="9" t="s">
        <v>67</v>
      </c>
      <c r="S7" s="9" t="s">
        <v>68</v>
      </c>
      <c r="T7" s="9" t="s">
        <v>69</v>
      </c>
      <c r="U7" s="9" t="s">
        <v>70</v>
      </c>
      <c r="V7" s="9" t="s">
        <v>71</v>
      </c>
    </row>
    <row r="8" spans="1:22" s="8" customFormat="1" ht="156">
      <c r="A8" s="1">
        <v>2015</v>
      </c>
      <c r="B8" s="1" t="s">
        <v>72</v>
      </c>
      <c r="C8" s="1">
        <v>1000</v>
      </c>
      <c r="D8" s="1" t="s">
        <v>73</v>
      </c>
      <c r="E8" s="2">
        <v>201757075.00000003</v>
      </c>
      <c r="F8" s="2">
        <v>201757075.00000003</v>
      </c>
      <c r="G8" s="2">
        <v>12510598.11</v>
      </c>
      <c r="H8" s="1">
        <v>1100</v>
      </c>
      <c r="I8" s="3" t="s">
        <v>74</v>
      </c>
      <c r="J8" s="4">
        <f>77424194-1665165.8</f>
        <v>75759028.2</v>
      </c>
      <c r="K8" s="2">
        <v>75759028.2</v>
      </c>
      <c r="L8" s="1"/>
      <c r="M8" s="8" t="s">
        <v>120</v>
      </c>
      <c r="N8" s="8" t="s">
        <v>120</v>
      </c>
      <c r="O8" s="13" t="s">
        <v>122</v>
      </c>
      <c r="S8" s="8" t="s">
        <v>119</v>
      </c>
      <c r="T8" s="8">
        <v>2015</v>
      </c>
      <c r="V8" s="8" t="s">
        <v>121</v>
      </c>
    </row>
    <row r="9" spans="1:17" s="8" customFormat="1" ht="39">
      <c r="A9" s="1">
        <v>2015</v>
      </c>
      <c r="B9" s="1" t="s">
        <v>72</v>
      </c>
      <c r="C9" s="1">
        <v>2000</v>
      </c>
      <c r="D9" s="1" t="s">
        <v>75</v>
      </c>
      <c r="E9" s="2">
        <v>34405044</v>
      </c>
      <c r="F9" s="2">
        <v>24358244.599999998</v>
      </c>
      <c r="G9" s="2">
        <v>17746545.9</v>
      </c>
      <c r="H9" s="1">
        <v>1200</v>
      </c>
      <c r="I9" s="3" t="s">
        <v>76</v>
      </c>
      <c r="J9" s="3">
        <v>3973488</v>
      </c>
      <c r="K9" s="2">
        <v>3973488</v>
      </c>
      <c r="L9" s="1">
        <v>4478036.12</v>
      </c>
      <c r="M9" s="1" t="s">
        <v>120</v>
      </c>
      <c r="N9" s="1" t="s">
        <v>120</v>
      </c>
      <c r="O9" s="1" t="s">
        <v>120</v>
      </c>
      <c r="P9" s="1" t="s">
        <v>120</v>
      </c>
      <c r="Q9" s="1" t="s">
        <v>120</v>
      </c>
    </row>
    <row r="10" spans="1:17" s="8" customFormat="1" ht="39">
      <c r="A10" s="1">
        <v>2015</v>
      </c>
      <c r="B10" s="1" t="s">
        <v>72</v>
      </c>
      <c r="C10" s="1">
        <v>3000</v>
      </c>
      <c r="D10" s="1" t="s">
        <v>77</v>
      </c>
      <c r="E10" s="2">
        <v>130980035.00000001</v>
      </c>
      <c r="F10" s="3">
        <v>135420876.26600003</v>
      </c>
      <c r="G10" s="2">
        <v>135418933.23</v>
      </c>
      <c r="H10" s="1">
        <v>1300</v>
      </c>
      <c r="I10" s="3" t="s">
        <v>78</v>
      </c>
      <c r="J10" s="3">
        <f>83139630-1665165.8-1665165.8</f>
        <v>79809298.4</v>
      </c>
      <c r="K10" s="2">
        <v>79809298.4</v>
      </c>
      <c r="L10" s="1">
        <v>2797318.11</v>
      </c>
      <c r="M10" s="1" t="s">
        <v>120</v>
      </c>
      <c r="N10" s="1" t="s">
        <v>120</v>
      </c>
      <c r="O10" s="1" t="s">
        <v>120</v>
      </c>
      <c r="P10" s="1" t="s">
        <v>120</v>
      </c>
      <c r="Q10" s="1" t="s">
        <v>120</v>
      </c>
    </row>
    <row r="11" spans="1:17" s="8" customFormat="1" ht="51.75">
      <c r="A11" s="1">
        <v>2015</v>
      </c>
      <c r="B11" s="1" t="s">
        <v>72</v>
      </c>
      <c r="C11" s="1">
        <v>4000</v>
      </c>
      <c r="D11" s="1" t="s">
        <v>79</v>
      </c>
      <c r="E11" s="2">
        <v>15301613</v>
      </c>
      <c r="F11" s="2">
        <v>25441936.96</v>
      </c>
      <c r="G11" s="2">
        <v>25296936.96</v>
      </c>
      <c r="H11" s="1">
        <v>1400</v>
      </c>
      <c r="I11" s="3" t="s">
        <v>80</v>
      </c>
      <c r="J11" s="3">
        <v>9681482</v>
      </c>
      <c r="K11" s="2">
        <v>9681482</v>
      </c>
      <c r="L11" s="1"/>
      <c r="M11" s="1" t="s">
        <v>120</v>
      </c>
      <c r="N11" s="1" t="s">
        <v>120</v>
      </c>
      <c r="O11" s="1" t="s">
        <v>120</v>
      </c>
      <c r="P11" s="1" t="s">
        <v>120</v>
      </c>
      <c r="Q11" s="1" t="s">
        <v>120</v>
      </c>
    </row>
    <row r="12" spans="1:17" s="8" customFormat="1" ht="39">
      <c r="A12" s="1">
        <v>2015</v>
      </c>
      <c r="B12" s="1" t="s">
        <v>72</v>
      </c>
      <c r="C12" s="1">
        <v>5000</v>
      </c>
      <c r="D12" s="1" t="s">
        <v>81</v>
      </c>
      <c r="E12" s="2">
        <v>10296681</v>
      </c>
      <c r="F12" s="2">
        <v>3491713.79</v>
      </c>
      <c r="G12" s="2">
        <v>3491713.79</v>
      </c>
      <c r="H12" s="1">
        <v>1500</v>
      </c>
      <c r="I12" s="3" t="s">
        <v>82</v>
      </c>
      <c r="J12" s="3">
        <f>35864110-1665165.8-1665165.8</f>
        <v>32533778.400000002</v>
      </c>
      <c r="K12" s="2">
        <v>32533778.400000002</v>
      </c>
      <c r="L12" s="1">
        <v>5235243.88</v>
      </c>
      <c r="M12" s="1" t="s">
        <v>120</v>
      </c>
      <c r="N12" s="1" t="s">
        <v>120</v>
      </c>
      <c r="O12" s="1" t="s">
        <v>120</v>
      </c>
      <c r="P12" s="1" t="s">
        <v>120</v>
      </c>
      <c r="Q12" s="1" t="s">
        <v>120</v>
      </c>
    </row>
    <row r="13" spans="1:17" s="8" customFormat="1" ht="64.5">
      <c r="A13" s="1">
        <v>2015</v>
      </c>
      <c r="B13" s="1" t="s">
        <v>72</v>
      </c>
      <c r="C13" s="1">
        <v>6000</v>
      </c>
      <c r="D13" s="1" t="s">
        <v>83</v>
      </c>
      <c r="E13" s="2">
        <v>45755375</v>
      </c>
      <c r="F13" s="2">
        <v>48723480.949999996</v>
      </c>
      <c r="G13" s="2">
        <v>48723480.949999996</v>
      </c>
      <c r="H13" s="1">
        <v>2100</v>
      </c>
      <c r="I13" s="3" t="s">
        <v>84</v>
      </c>
      <c r="J13" s="3">
        <f>11652664+2600</f>
        <v>11655264</v>
      </c>
      <c r="K13" s="2">
        <v>4922077.95</v>
      </c>
      <c r="L13" s="2">
        <v>4922077.95</v>
      </c>
      <c r="M13" s="1" t="s">
        <v>120</v>
      </c>
      <c r="N13" s="1" t="s">
        <v>120</v>
      </c>
      <c r="O13" s="1" t="s">
        <v>120</v>
      </c>
      <c r="P13" s="1" t="s">
        <v>120</v>
      </c>
      <c r="Q13" s="1" t="s">
        <v>120</v>
      </c>
    </row>
    <row r="14" spans="1:17" s="8" customFormat="1" ht="25.5">
      <c r="A14" s="1">
        <v>2015</v>
      </c>
      <c r="B14" s="1" t="s">
        <v>72</v>
      </c>
      <c r="C14" s="1">
        <v>9000</v>
      </c>
      <c r="D14" s="1" t="s">
        <v>85</v>
      </c>
      <c r="E14" s="2">
        <v>35404829</v>
      </c>
      <c r="F14" s="2">
        <v>38252305.59</v>
      </c>
      <c r="G14" s="2">
        <v>38252305.59</v>
      </c>
      <c r="H14" s="1">
        <v>2200</v>
      </c>
      <c r="I14" s="3" t="s">
        <v>86</v>
      </c>
      <c r="J14" s="3">
        <v>6391459</v>
      </c>
      <c r="K14" s="2">
        <v>5388584.84</v>
      </c>
      <c r="L14" s="2">
        <v>5388584.84</v>
      </c>
      <c r="M14" s="1" t="s">
        <v>120</v>
      </c>
      <c r="N14" s="1" t="s">
        <v>120</v>
      </c>
      <c r="O14" s="1" t="s">
        <v>120</v>
      </c>
      <c r="P14" s="1" t="s">
        <v>120</v>
      </c>
      <c r="Q14" s="1" t="s">
        <v>120</v>
      </c>
    </row>
    <row r="15" spans="1:17" s="8" customFormat="1" ht="51.75">
      <c r="A15" s="1">
        <v>2015</v>
      </c>
      <c r="B15" s="1" t="s">
        <v>72</v>
      </c>
      <c r="C15" s="1" t="s">
        <v>120</v>
      </c>
      <c r="D15" s="1" t="s">
        <v>120</v>
      </c>
      <c r="E15" s="1" t="s">
        <v>120</v>
      </c>
      <c r="F15" s="1" t="s">
        <v>120</v>
      </c>
      <c r="G15" s="1" t="s">
        <v>120</v>
      </c>
      <c r="H15" s="1">
        <v>2300</v>
      </c>
      <c r="I15" s="3" t="s">
        <v>87</v>
      </c>
      <c r="J15" s="3">
        <v>14000</v>
      </c>
      <c r="K15" s="2">
        <v>18567.260000000002</v>
      </c>
      <c r="L15" s="2">
        <v>18567.26</v>
      </c>
      <c r="M15" s="1" t="s">
        <v>120</v>
      </c>
      <c r="N15" s="1" t="s">
        <v>120</v>
      </c>
      <c r="O15" s="1" t="s">
        <v>120</v>
      </c>
      <c r="P15" s="1" t="s">
        <v>120</v>
      </c>
      <c r="Q15" s="1" t="s">
        <v>120</v>
      </c>
    </row>
    <row r="16" spans="1:17" s="8" customFormat="1" ht="51.75">
      <c r="A16" s="1">
        <v>2015</v>
      </c>
      <c r="B16" s="1" t="s">
        <v>72</v>
      </c>
      <c r="C16" s="1" t="s">
        <v>120</v>
      </c>
      <c r="D16" s="1" t="s">
        <v>120</v>
      </c>
      <c r="E16" s="1" t="s">
        <v>120</v>
      </c>
      <c r="F16" s="1" t="s">
        <v>120</v>
      </c>
      <c r="G16" s="1" t="s">
        <v>120</v>
      </c>
      <c r="H16" s="1">
        <v>2400</v>
      </c>
      <c r="I16" s="3" t="s">
        <v>88</v>
      </c>
      <c r="J16" s="3">
        <v>5977866</v>
      </c>
      <c r="K16" s="2">
        <v>3201225.51</v>
      </c>
      <c r="L16" s="2">
        <v>3201225.51</v>
      </c>
      <c r="M16" s="1" t="s">
        <v>120</v>
      </c>
      <c r="N16" s="1" t="s">
        <v>120</v>
      </c>
      <c r="O16" s="1" t="s">
        <v>120</v>
      </c>
      <c r="P16" s="1" t="s">
        <v>120</v>
      </c>
      <c r="Q16" s="1" t="s">
        <v>120</v>
      </c>
    </row>
    <row r="17" spans="1:17" s="8" customFormat="1" ht="39">
      <c r="A17" s="1">
        <v>2015</v>
      </c>
      <c r="B17" s="1" t="s">
        <v>72</v>
      </c>
      <c r="C17" s="1" t="s">
        <v>120</v>
      </c>
      <c r="D17" s="1" t="s">
        <v>120</v>
      </c>
      <c r="E17" s="1" t="s">
        <v>120</v>
      </c>
      <c r="F17" s="1" t="s">
        <v>120</v>
      </c>
      <c r="G17" s="1" t="s">
        <v>120</v>
      </c>
      <c r="H17" s="1">
        <v>2500</v>
      </c>
      <c r="I17" s="3" t="s">
        <v>89</v>
      </c>
      <c r="J17" s="3">
        <v>194925</v>
      </c>
      <c r="K17" s="2">
        <v>391668.94</v>
      </c>
      <c r="L17" s="2">
        <v>391668.94</v>
      </c>
      <c r="M17" s="1" t="s">
        <v>120</v>
      </c>
      <c r="N17" s="1" t="s">
        <v>120</v>
      </c>
      <c r="O17" s="1" t="s">
        <v>120</v>
      </c>
      <c r="P17" s="1" t="s">
        <v>120</v>
      </c>
      <c r="Q17" s="1" t="s">
        <v>120</v>
      </c>
    </row>
    <row r="18" spans="1:17" s="8" customFormat="1" ht="39">
      <c r="A18" s="1">
        <v>2015</v>
      </c>
      <c r="B18" s="1" t="s">
        <v>72</v>
      </c>
      <c r="C18" s="1" t="s">
        <v>120</v>
      </c>
      <c r="D18" s="1" t="s">
        <v>120</v>
      </c>
      <c r="E18" s="1" t="s">
        <v>120</v>
      </c>
      <c r="F18" s="1" t="s">
        <v>120</v>
      </c>
      <c r="G18" s="1" t="s">
        <v>120</v>
      </c>
      <c r="H18" s="1">
        <v>2600</v>
      </c>
      <c r="I18" s="3" t="s">
        <v>90</v>
      </c>
      <c r="J18" s="3">
        <v>7308130</v>
      </c>
      <c r="K18" s="2">
        <v>7308130</v>
      </c>
      <c r="L18" s="2">
        <v>696431.3</v>
      </c>
      <c r="M18" s="1" t="s">
        <v>120</v>
      </c>
      <c r="N18" s="1" t="s">
        <v>120</v>
      </c>
      <c r="O18" s="1" t="s">
        <v>120</v>
      </c>
      <c r="P18" s="1" t="s">
        <v>120</v>
      </c>
      <c r="Q18" s="1" t="s">
        <v>120</v>
      </c>
    </row>
    <row r="19" spans="1:17" s="8" customFormat="1" ht="51.75">
      <c r="A19" s="1">
        <v>2015</v>
      </c>
      <c r="B19" s="1" t="s">
        <v>72</v>
      </c>
      <c r="C19" s="1" t="s">
        <v>120</v>
      </c>
      <c r="D19" s="1" t="s">
        <v>120</v>
      </c>
      <c r="E19" s="1" t="s">
        <v>120</v>
      </c>
      <c r="F19" s="1" t="s">
        <v>120</v>
      </c>
      <c r="G19" s="1" t="s">
        <v>120</v>
      </c>
      <c r="H19" s="1">
        <v>2700</v>
      </c>
      <c r="I19" s="3" t="s">
        <v>91</v>
      </c>
      <c r="J19" s="3">
        <v>1304800</v>
      </c>
      <c r="K19" s="2">
        <v>1440821.63</v>
      </c>
      <c r="L19" s="2">
        <v>1440821.63</v>
      </c>
      <c r="M19" s="1" t="s">
        <v>120</v>
      </c>
      <c r="N19" s="1" t="s">
        <v>120</v>
      </c>
      <c r="O19" s="1" t="s">
        <v>120</v>
      </c>
      <c r="P19" s="1" t="s">
        <v>120</v>
      </c>
      <c r="Q19" s="1" t="s">
        <v>120</v>
      </c>
    </row>
    <row r="20" spans="1:17" s="8" customFormat="1" ht="39">
      <c r="A20" s="1">
        <v>2015</v>
      </c>
      <c r="B20" s="1" t="s">
        <v>72</v>
      </c>
      <c r="C20" s="1" t="s">
        <v>120</v>
      </c>
      <c r="D20" s="1" t="s">
        <v>120</v>
      </c>
      <c r="E20" s="1" t="s">
        <v>120</v>
      </c>
      <c r="F20" s="1" t="s">
        <v>120</v>
      </c>
      <c r="G20" s="1" t="s">
        <v>120</v>
      </c>
      <c r="H20" s="1">
        <v>2800</v>
      </c>
      <c r="I20" s="3" t="s">
        <v>92</v>
      </c>
      <c r="J20" s="3">
        <v>30000</v>
      </c>
      <c r="K20" s="2">
        <v>10175.52</v>
      </c>
      <c r="L20" s="2">
        <v>10175.52</v>
      </c>
      <c r="M20" s="1" t="s">
        <v>120</v>
      </c>
      <c r="N20" s="1" t="s">
        <v>120</v>
      </c>
      <c r="O20" s="1" t="s">
        <v>120</v>
      </c>
      <c r="P20" s="1" t="s">
        <v>120</v>
      </c>
      <c r="Q20" s="1" t="s">
        <v>120</v>
      </c>
    </row>
    <row r="21" spans="1:17" s="8" customFormat="1" ht="39">
      <c r="A21" s="1">
        <v>2015</v>
      </c>
      <c r="B21" s="1" t="s">
        <v>72</v>
      </c>
      <c r="C21" s="1" t="s">
        <v>120</v>
      </c>
      <c r="D21" s="1" t="s">
        <v>120</v>
      </c>
      <c r="E21" s="1" t="s">
        <v>120</v>
      </c>
      <c r="F21" s="1" t="s">
        <v>120</v>
      </c>
      <c r="G21" s="1" t="s">
        <v>120</v>
      </c>
      <c r="H21" s="1">
        <v>2900</v>
      </c>
      <c r="I21" s="3" t="s">
        <v>93</v>
      </c>
      <c r="J21" s="3">
        <v>1528600</v>
      </c>
      <c r="K21" s="2">
        <v>1676992.95</v>
      </c>
      <c r="L21" s="2">
        <v>1676992.95</v>
      </c>
      <c r="M21" s="1" t="s">
        <v>120</v>
      </c>
      <c r="N21" s="1" t="s">
        <v>120</v>
      </c>
      <c r="O21" s="1" t="s">
        <v>120</v>
      </c>
      <c r="P21" s="1" t="s">
        <v>120</v>
      </c>
      <c r="Q21" s="1" t="s">
        <v>120</v>
      </c>
    </row>
    <row r="22" spans="1:17" s="8" customFormat="1" ht="12.75">
      <c r="A22" s="1">
        <v>2015</v>
      </c>
      <c r="B22" s="1" t="s">
        <v>72</v>
      </c>
      <c r="C22" s="1" t="s">
        <v>120</v>
      </c>
      <c r="D22" s="1" t="s">
        <v>120</v>
      </c>
      <c r="E22" s="1" t="s">
        <v>120</v>
      </c>
      <c r="F22" s="1" t="s">
        <v>120</v>
      </c>
      <c r="G22" s="1" t="s">
        <v>120</v>
      </c>
      <c r="H22" s="1">
        <v>3100</v>
      </c>
      <c r="I22" s="3" t="s">
        <v>94</v>
      </c>
      <c r="J22" s="3">
        <f>25366399-444733.33</f>
        <v>24921665.67</v>
      </c>
      <c r="K22" s="2">
        <v>32139348.73</v>
      </c>
      <c r="L22" s="1">
        <v>32139348.73</v>
      </c>
      <c r="M22" s="1" t="s">
        <v>120</v>
      </c>
      <c r="N22" s="1" t="s">
        <v>120</v>
      </c>
      <c r="O22" s="1" t="s">
        <v>120</v>
      </c>
      <c r="P22" s="1" t="s">
        <v>120</v>
      </c>
      <c r="Q22" s="1" t="s">
        <v>120</v>
      </c>
    </row>
    <row r="23" spans="1:17" s="8" customFormat="1" ht="25.5">
      <c r="A23" s="1">
        <v>2015</v>
      </c>
      <c r="B23" s="1" t="s">
        <v>72</v>
      </c>
      <c r="C23" s="1" t="s">
        <v>120</v>
      </c>
      <c r="D23" s="1" t="s">
        <v>120</v>
      </c>
      <c r="E23" s="1" t="s">
        <v>120</v>
      </c>
      <c r="F23" s="1" t="s">
        <v>120</v>
      </c>
      <c r="G23" s="1" t="s">
        <v>120</v>
      </c>
      <c r="H23" s="1">
        <v>3200</v>
      </c>
      <c r="I23" s="3" t="s">
        <v>95</v>
      </c>
      <c r="J23" s="3">
        <f>10496200-444733.33</f>
        <v>10051466.67</v>
      </c>
      <c r="K23" s="2">
        <v>13198504.33</v>
      </c>
      <c r="L23" s="1">
        <v>13198504.33</v>
      </c>
      <c r="M23" s="1" t="s">
        <v>120</v>
      </c>
      <c r="N23" s="1" t="s">
        <v>120</v>
      </c>
      <c r="O23" s="1" t="s">
        <v>120</v>
      </c>
      <c r="P23" s="1" t="s">
        <v>120</v>
      </c>
      <c r="Q23" s="1" t="s">
        <v>120</v>
      </c>
    </row>
    <row r="24" spans="1:17" s="8" customFormat="1" ht="64.5">
      <c r="A24" s="1">
        <v>2015</v>
      </c>
      <c r="B24" s="1" t="s">
        <v>72</v>
      </c>
      <c r="C24" s="1" t="s">
        <v>120</v>
      </c>
      <c r="D24" s="1" t="s">
        <v>120</v>
      </c>
      <c r="E24" s="1" t="s">
        <v>120</v>
      </c>
      <c r="F24" s="1" t="s">
        <v>120</v>
      </c>
      <c r="G24" s="1" t="s">
        <v>120</v>
      </c>
      <c r="H24" s="1">
        <v>3300</v>
      </c>
      <c r="I24" s="3" t="s">
        <v>96</v>
      </c>
      <c r="J24" s="3">
        <f>11738557-444733.33</f>
        <v>11293823.67</v>
      </c>
      <c r="K24" s="2">
        <v>7898417.296</v>
      </c>
      <c r="L24" s="1">
        <v>7898417.3</v>
      </c>
      <c r="M24" s="1" t="s">
        <v>120</v>
      </c>
      <c r="N24" s="1" t="s">
        <v>120</v>
      </c>
      <c r="O24" s="1" t="s">
        <v>120</v>
      </c>
      <c r="P24" s="1" t="s">
        <v>120</v>
      </c>
      <c r="Q24" s="1" t="s">
        <v>120</v>
      </c>
    </row>
    <row r="25" spans="1:17" s="8" customFormat="1" ht="51.75">
      <c r="A25" s="1">
        <v>2015</v>
      </c>
      <c r="B25" s="1" t="s">
        <v>72</v>
      </c>
      <c r="C25" s="1" t="s">
        <v>120</v>
      </c>
      <c r="D25" s="1" t="s">
        <v>120</v>
      </c>
      <c r="E25" s="1" t="s">
        <v>120</v>
      </c>
      <c r="F25" s="1" t="s">
        <v>120</v>
      </c>
      <c r="G25" s="1" t="s">
        <v>120</v>
      </c>
      <c r="H25" s="1">
        <v>3400</v>
      </c>
      <c r="I25" s="3" t="s">
        <v>97</v>
      </c>
      <c r="J25" s="3">
        <f>2612395-444733.33</f>
        <v>2167661.67</v>
      </c>
      <c r="K25" s="2">
        <v>2112661.67</v>
      </c>
      <c r="L25" s="1">
        <v>2112276.74</v>
      </c>
      <c r="M25" s="1" t="s">
        <v>120</v>
      </c>
      <c r="N25" s="1" t="s">
        <v>120</v>
      </c>
      <c r="O25" s="1" t="s">
        <v>120</v>
      </c>
      <c r="P25" s="1" t="s">
        <v>120</v>
      </c>
      <c r="Q25" s="1" t="s">
        <v>120</v>
      </c>
    </row>
    <row r="26" spans="1:17" s="8" customFormat="1" ht="64.5">
      <c r="A26" s="1">
        <v>2015</v>
      </c>
      <c r="B26" s="1" t="s">
        <v>72</v>
      </c>
      <c r="C26" s="1" t="s">
        <v>120</v>
      </c>
      <c r="D26" s="1" t="s">
        <v>120</v>
      </c>
      <c r="E26" s="1" t="s">
        <v>120</v>
      </c>
      <c r="F26" s="1" t="s">
        <v>120</v>
      </c>
      <c r="G26" s="1" t="s">
        <v>120</v>
      </c>
      <c r="H26" s="1">
        <v>3500</v>
      </c>
      <c r="I26" s="3" t="s">
        <v>98</v>
      </c>
      <c r="J26" s="3">
        <f>33184407-444733.33</f>
        <v>32739673.67</v>
      </c>
      <c r="K26" s="2">
        <v>31655895.450000003</v>
      </c>
      <c r="L26" s="1">
        <v>31655895.45</v>
      </c>
      <c r="M26" s="1" t="s">
        <v>120</v>
      </c>
      <c r="N26" s="1" t="s">
        <v>120</v>
      </c>
      <c r="O26" s="1" t="s">
        <v>120</v>
      </c>
      <c r="P26" s="1" t="s">
        <v>120</v>
      </c>
      <c r="Q26" s="1" t="s">
        <v>120</v>
      </c>
    </row>
    <row r="27" spans="1:17" s="8" customFormat="1" ht="39">
      <c r="A27" s="1">
        <v>2015</v>
      </c>
      <c r="B27" s="1" t="s">
        <v>72</v>
      </c>
      <c r="C27" s="1" t="s">
        <v>120</v>
      </c>
      <c r="D27" s="1" t="s">
        <v>120</v>
      </c>
      <c r="E27" s="1" t="s">
        <v>120</v>
      </c>
      <c r="F27" s="1" t="s">
        <v>120</v>
      </c>
      <c r="G27" s="1" t="s">
        <v>120</v>
      </c>
      <c r="H27" s="1">
        <v>3600</v>
      </c>
      <c r="I27" s="3" t="s">
        <v>99</v>
      </c>
      <c r="J27" s="3">
        <f>22561517-444733.33</f>
        <v>22116783.67</v>
      </c>
      <c r="K27" s="2">
        <v>26170316.990000002</v>
      </c>
      <c r="L27" s="1">
        <v>26170316.99</v>
      </c>
      <c r="M27" s="1" t="s">
        <v>120</v>
      </c>
      <c r="N27" s="1" t="s">
        <v>120</v>
      </c>
      <c r="O27" s="1" t="s">
        <v>120</v>
      </c>
      <c r="P27" s="1" t="s">
        <v>120</v>
      </c>
      <c r="Q27" s="1" t="s">
        <v>120</v>
      </c>
    </row>
    <row r="28" spans="1:17" s="8" customFormat="1" ht="25.5">
      <c r="A28" s="1">
        <v>2015</v>
      </c>
      <c r="B28" s="1" t="s">
        <v>72</v>
      </c>
      <c r="C28" s="1" t="s">
        <v>120</v>
      </c>
      <c r="D28" s="1" t="s">
        <v>120</v>
      </c>
      <c r="E28" s="1" t="s">
        <v>120</v>
      </c>
      <c r="F28" s="1" t="s">
        <v>120</v>
      </c>
      <c r="G28" s="1" t="s">
        <v>120</v>
      </c>
      <c r="H28" s="1">
        <v>3700</v>
      </c>
      <c r="I28" s="3" t="s">
        <v>100</v>
      </c>
      <c r="J28" s="3">
        <f>4870823-444733.33</f>
        <v>4426089.67</v>
      </c>
      <c r="K28" s="2">
        <v>3475089.67</v>
      </c>
      <c r="L28" s="1">
        <v>3474249.25</v>
      </c>
      <c r="M28" s="1" t="s">
        <v>120</v>
      </c>
      <c r="N28" s="1" t="s">
        <v>120</v>
      </c>
      <c r="O28" s="1" t="s">
        <v>120</v>
      </c>
      <c r="P28" s="1" t="s">
        <v>120</v>
      </c>
      <c r="Q28" s="1" t="s">
        <v>120</v>
      </c>
    </row>
    <row r="29" spans="1:17" s="8" customFormat="1" ht="12.75">
      <c r="A29" s="1">
        <v>2015</v>
      </c>
      <c r="B29" s="1" t="s">
        <v>72</v>
      </c>
      <c r="C29" s="1" t="s">
        <v>120</v>
      </c>
      <c r="D29" s="1" t="s">
        <v>120</v>
      </c>
      <c r="E29" s="1" t="s">
        <v>120</v>
      </c>
      <c r="F29" s="1" t="s">
        <v>120</v>
      </c>
      <c r="G29" s="1" t="s">
        <v>120</v>
      </c>
      <c r="H29" s="1">
        <v>3800</v>
      </c>
      <c r="I29" s="3" t="s">
        <v>101</v>
      </c>
      <c r="J29" s="3">
        <f>16588000-444733.33</f>
        <v>16143266.67</v>
      </c>
      <c r="K29" s="2">
        <v>11317266.67</v>
      </c>
      <c r="L29" s="1">
        <v>11316548.98</v>
      </c>
      <c r="M29" s="1" t="s">
        <v>120</v>
      </c>
      <c r="N29" s="1" t="s">
        <v>120</v>
      </c>
      <c r="O29" s="1" t="s">
        <v>120</v>
      </c>
      <c r="P29" s="1" t="s">
        <v>120</v>
      </c>
      <c r="Q29" s="1" t="s">
        <v>120</v>
      </c>
    </row>
    <row r="30" spans="1:17" s="8" customFormat="1" ht="25.5">
      <c r="A30" s="1">
        <v>2015</v>
      </c>
      <c r="B30" s="1" t="s">
        <v>72</v>
      </c>
      <c r="C30" s="1" t="s">
        <v>120</v>
      </c>
      <c r="D30" s="1" t="s">
        <v>120</v>
      </c>
      <c r="E30" s="1" t="s">
        <v>120</v>
      </c>
      <c r="F30" s="1" t="s">
        <v>120</v>
      </c>
      <c r="G30" s="1" t="s">
        <v>120</v>
      </c>
      <c r="H30" s="1">
        <v>3900</v>
      </c>
      <c r="I30" s="3" t="s">
        <v>102</v>
      </c>
      <c r="J30" s="3">
        <f>7564337-444733.36</f>
        <v>7119603.64</v>
      </c>
      <c r="K30" s="2">
        <v>7453375.46</v>
      </c>
      <c r="L30" s="1">
        <v>7453375.46</v>
      </c>
      <c r="M30" s="1" t="s">
        <v>120</v>
      </c>
      <c r="N30" s="1" t="s">
        <v>120</v>
      </c>
      <c r="O30" s="1" t="s">
        <v>120</v>
      </c>
      <c r="P30" s="1" t="s">
        <v>120</v>
      </c>
      <c r="Q30" s="1" t="s">
        <v>120</v>
      </c>
    </row>
    <row r="31" spans="1:17" s="8" customFormat="1" ht="51.75">
      <c r="A31" s="1">
        <v>2015</v>
      </c>
      <c r="B31" s="1" t="s">
        <v>72</v>
      </c>
      <c r="C31" s="1" t="s">
        <v>120</v>
      </c>
      <c r="D31" s="1" t="s">
        <v>120</v>
      </c>
      <c r="E31" s="1" t="s">
        <v>120</v>
      </c>
      <c r="F31" s="1" t="s">
        <v>120</v>
      </c>
      <c r="G31" s="1" t="s">
        <v>120</v>
      </c>
      <c r="H31" s="1">
        <v>4400</v>
      </c>
      <c r="I31" s="3" t="s">
        <v>103</v>
      </c>
      <c r="J31" s="3">
        <v>10201613</v>
      </c>
      <c r="K31" s="2">
        <v>16367646.96</v>
      </c>
      <c r="L31" s="2">
        <v>16367646.96</v>
      </c>
      <c r="M31" s="1" t="s">
        <v>120</v>
      </c>
      <c r="N31" s="1" t="s">
        <v>120</v>
      </c>
      <c r="O31" s="1" t="s">
        <v>120</v>
      </c>
      <c r="P31" s="1" t="s">
        <v>120</v>
      </c>
      <c r="Q31" s="1" t="s">
        <v>120</v>
      </c>
    </row>
    <row r="32" spans="1:17" s="8" customFormat="1" ht="51.75">
      <c r="A32" s="1">
        <v>2015</v>
      </c>
      <c r="B32" s="1" t="s">
        <v>72</v>
      </c>
      <c r="C32" s="1" t="s">
        <v>120</v>
      </c>
      <c r="D32" s="1" t="s">
        <v>120</v>
      </c>
      <c r="E32" s="1" t="s">
        <v>120</v>
      </c>
      <c r="F32" s="1" t="s">
        <v>120</v>
      </c>
      <c r="G32" s="1" t="s">
        <v>120</v>
      </c>
      <c r="H32" s="1">
        <v>4600</v>
      </c>
      <c r="I32" s="3" t="s">
        <v>103</v>
      </c>
      <c r="J32" s="3">
        <v>4800000</v>
      </c>
      <c r="K32" s="2">
        <v>8774290</v>
      </c>
      <c r="L32" s="2">
        <v>8774290</v>
      </c>
      <c r="M32" s="1" t="s">
        <v>120</v>
      </c>
      <c r="N32" s="1" t="s">
        <v>120</v>
      </c>
      <c r="O32" s="1" t="s">
        <v>120</v>
      </c>
      <c r="P32" s="1" t="s">
        <v>120</v>
      </c>
      <c r="Q32" s="1" t="s">
        <v>120</v>
      </c>
    </row>
    <row r="33" spans="1:17" s="8" customFormat="1" ht="12.75">
      <c r="A33" s="1">
        <v>2015</v>
      </c>
      <c r="B33" s="1" t="s">
        <v>72</v>
      </c>
      <c r="C33" s="1" t="s">
        <v>120</v>
      </c>
      <c r="D33" s="1" t="s">
        <v>120</v>
      </c>
      <c r="E33" s="1" t="s">
        <v>120</v>
      </c>
      <c r="F33" s="1" t="s">
        <v>120</v>
      </c>
      <c r="G33" s="1" t="s">
        <v>120</v>
      </c>
      <c r="H33" s="1">
        <v>4800</v>
      </c>
      <c r="I33" s="3" t="s">
        <v>104</v>
      </c>
      <c r="J33" s="1"/>
      <c r="K33" s="1">
        <v>155000</v>
      </c>
      <c r="L33" s="2">
        <v>155000</v>
      </c>
      <c r="M33" s="1" t="s">
        <v>120</v>
      </c>
      <c r="N33" s="1" t="s">
        <v>120</v>
      </c>
      <c r="O33" s="1" t="s">
        <v>120</v>
      </c>
      <c r="P33" s="1" t="s">
        <v>120</v>
      </c>
      <c r="Q33" s="1" t="s">
        <v>120</v>
      </c>
    </row>
    <row r="34" spans="1:17" s="8" customFormat="1" ht="25.5">
      <c r="A34" s="1">
        <v>2015</v>
      </c>
      <c r="B34" s="1" t="s">
        <v>72</v>
      </c>
      <c r="C34" s="1" t="s">
        <v>120</v>
      </c>
      <c r="D34" s="1" t="s">
        <v>120</v>
      </c>
      <c r="E34" s="1" t="s">
        <v>120</v>
      </c>
      <c r="F34" s="1" t="s">
        <v>120</v>
      </c>
      <c r="G34" s="1" t="s">
        <v>120</v>
      </c>
      <c r="H34" s="1">
        <v>5100</v>
      </c>
      <c r="I34" s="3" t="s">
        <v>105</v>
      </c>
      <c r="J34" s="3">
        <f>1704964+1000000+2297000</f>
        <v>5001964</v>
      </c>
      <c r="K34" s="1">
        <v>575309.9299999997</v>
      </c>
      <c r="L34" s="1">
        <v>575309.93</v>
      </c>
      <c r="M34" s="1" t="s">
        <v>120</v>
      </c>
      <c r="N34" s="1" t="s">
        <v>120</v>
      </c>
      <c r="O34" s="1" t="s">
        <v>120</v>
      </c>
      <c r="P34" s="1" t="s">
        <v>120</v>
      </c>
      <c r="Q34" s="1" t="s">
        <v>120</v>
      </c>
    </row>
    <row r="35" spans="1:17" s="8" customFormat="1" ht="39">
      <c r="A35" s="1">
        <v>2015</v>
      </c>
      <c r="B35" s="1" t="s">
        <v>72</v>
      </c>
      <c r="C35" s="1" t="s">
        <v>120</v>
      </c>
      <c r="D35" s="1" t="s">
        <v>120</v>
      </c>
      <c r="E35" s="1" t="s">
        <v>120</v>
      </c>
      <c r="F35" s="1" t="s">
        <v>120</v>
      </c>
      <c r="G35" s="1" t="s">
        <v>120</v>
      </c>
      <c r="H35" s="1">
        <v>5200</v>
      </c>
      <c r="I35" s="3" t="s">
        <v>106</v>
      </c>
      <c r="J35" s="3">
        <v>215500</v>
      </c>
      <c r="K35" s="1">
        <v>133583.09</v>
      </c>
      <c r="L35" s="1">
        <v>133583.09</v>
      </c>
      <c r="M35" s="1" t="s">
        <v>120</v>
      </c>
      <c r="N35" s="1" t="s">
        <v>120</v>
      </c>
      <c r="O35" s="1" t="s">
        <v>120</v>
      </c>
      <c r="P35" s="1" t="s">
        <v>120</v>
      </c>
      <c r="Q35" s="1" t="s">
        <v>120</v>
      </c>
    </row>
    <row r="36" spans="1:17" s="8" customFormat="1" ht="39">
      <c r="A36" s="1">
        <v>2015</v>
      </c>
      <c r="B36" s="1" t="s">
        <v>72</v>
      </c>
      <c r="C36" s="1" t="s">
        <v>120</v>
      </c>
      <c r="D36" s="1" t="s">
        <v>120</v>
      </c>
      <c r="E36" s="1" t="s">
        <v>120</v>
      </c>
      <c r="F36" s="1" t="s">
        <v>120</v>
      </c>
      <c r="G36" s="1" t="s">
        <v>120</v>
      </c>
      <c r="H36" s="1">
        <v>5300</v>
      </c>
      <c r="I36" s="3" t="s">
        <v>107</v>
      </c>
      <c r="J36" s="3"/>
      <c r="K36" s="1">
        <v>0</v>
      </c>
      <c r="L36" s="1"/>
      <c r="M36" s="1" t="s">
        <v>120</v>
      </c>
      <c r="N36" s="1" t="s">
        <v>120</v>
      </c>
      <c r="O36" s="1" t="s">
        <v>120</v>
      </c>
      <c r="P36" s="1" t="s">
        <v>120</v>
      </c>
      <c r="Q36" s="1" t="s">
        <v>120</v>
      </c>
    </row>
    <row r="37" spans="1:17" s="8" customFormat="1" ht="25.5">
      <c r="A37" s="1">
        <v>2015</v>
      </c>
      <c r="B37" s="1" t="s">
        <v>72</v>
      </c>
      <c r="C37" s="1" t="s">
        <v>120</v>
      </c>
      <c r="D37" s="1" t="s">
        <v>120</v>
      </c>
      <c r="E37" s="1" t="s">
        <v>120</v>
      </c>
      <c r="F37" s="1" t="s">
        <v>120</v>
      </c>
      <c r="G37" s="1" t="s">
        <v>120</v>
      </c>
      <c r="H37" s="1">
        <v>5400</v>
      </c>
      <c r="I37" s="3" t="s">
        <v>108</v>
      </c>
      <c r="J37" s="3">
        <v>3037477</v>
      </c>
      <c r="K37" s="1">
        <v>60000</v>
      </c>
      <c r="L37" s="1">
        <v>60000</v>
      </c>
      <c r="M37" s="1" t="s">
        <v>120</v>
      </c>
      <c r="N37" s="1" t="s">
        <v>120</v>
      </c>
      <c r="O37" s="1" t="s">
        <v>120</v>
      </c>
      <c r="P37" s="1" t="s">
        <v>120</v>
      </c>
      <c r="Q37" s="1" t="s">
        <v>120</v>
      </c>
    </row>
    <row r="38" spans="1:17" s="8" customFormat="1" ht="25.5">
      <c r="A38" s="1">
        <v>2015</v>
      </c>
      <c r="B38" s="1" t="s">
        <v>72</v>
      </c>
      <c r="C38" s="1" t="s">
        <v>120</v>
      </c>
      <c r="D38" s="1" t="s">
        <v>120</v>
      </c>
      <c r="E38" s="1" t="s">
        <v>120</v>
      </c>
      <c r="F38" s="1" t="s">
        <v>120</v>
      </c>
      <c r="G38" s="1" t="s">
        <v>120</v>
      </c>
      <c r="H38" s="1">
        <v>5500</v>
      </c>
      <c r="I38" s="3" t="s">
        <v>109</v>
      </c>
      <c r="J38" s="3"/>
      <c r="K38" s="1">
        <v>0</v>
      </c>
      <c r="L38" s="1"/>
      <c r="M38" s="1" t="s">
        <v>120</v>
      </c>
      <c r="N38" s="1" t="s">
        <v>120</v>
      </c>
      <c r="O38" s="1" t="s">
        <v>120</v>
      </c>
      <c r="P38" s="1" t="s">
        <v>120</v>
      </c>
      <c r="Q38" s="1" t="s">
        <v>120</v>
      </c>
    </row>
    <row r="39" spans="1:17" s="8" customFormat="1" ht="39">
      <c r="A39" s="1">
        <v>2015</v>
      </c>
      <c r="B39" s="1" t="s">
        <v>72</v>
      </c>
      <c r="C39" s="1" t="s">
        <v>120</v>
      </c>
      <c r="D39" s="1" t="s">
        <v>120</v>
      </c>
      <c r="E39" s="1" t="s">
        <v>120</v>
      </c>
      <c r="F39" s="1" t="s">
        <v>120</v>
      </c>
      <c r="G39" s="1" t="s">
        <v>120</v>
      </c>
      <c r="H39" s="1">
        <v>5600</v>
      </c>
      <c r="I39" s="3" t="s">
        <v>110</v>
      </c>
      <c r="J39" s="3">
        <f>1335740+703000</f>
        <v>2038740</v>
      </c>
      <c r="K39" s="1">
        <v>398702.80000000005</v>
      </c>
      <c r="L39" s="1">
        <v>398702.8</v>
      </c>
      <c r="M39" s="1" t="s">
        <v>120</v>
      </c>
      <c r="N39" s="1" t="s">
        <v>120</v>
      </c>
      <c r="O39" s="1" t="s">
        <v>120</v>
      </c>
      <c r="P39" s="1" t="s">
        <v>120</v>
      </c>
      <c r="Q39" s="1" t="s">
        <v>120</v>
      </c>
    </row>
    <row r="40" spans="1:17" s="8" customFormat="1" ht="12.75">
      <c r="A40" s="1">
        <v>2015</v>
      </c>
      <c r="B40" s="1" t="s">
        <v>72</v>
      </c>
      <c r="C40" s="1" t="s">
        <v>120</v>
      </c>
      <c r="D40" s="1" t="s">
        <v>120</v>
      </c>
      <c r="E40" s="1" t="s">
        <v>120</v>
      </c>
      <c r="F40" s="1" t="s">
        <v>120</v>
      </c>
      <c r="G40" s="1" t="s">
        <v>120</v>
      </c>
      <c r="H40" s="1">
        <v>5700</v>
      </c>
      <c r="I40" s="3" t="s">
        <v>111</v>
      </c>
      <c r="J40" s="3"/>
      <c r="K40" s="1">
        <v>0</v>
      </c>
      <c r="L40" s="1"/>
      <c r="M40" s="1" t="s">
        <v>120</v>
      </c>
      <c r="N40" s="1" t="s">
        <v>120</v>
      </c>
      <c r="O40" s="1" t="s">
        <v>120</v>
      </c>
      <c r="P40" s="1" t="s">
        <v>120</v>
      </c>
      <c r="Q40" s="1" t="s">
        <v>120</v>
      </c>
    </row>
    <row r="41" spans="1:17" s="8" customFormat="1" ht="12.75">
      <c r="A41" s="1">
        <v>2015</v>
      </c>
      <c r="B41" s="1" t="s">
        <v>72</v>
      </c>
      <c r="C41" s="1" t="s">
        <v>120</v>
      </c>
      <c r="D41" s="1" t="s">
        <v>120</v>
      </c>
      <c r="E41" s="1" t="s">
        <v>120</v>
      </c>
      <c r="F41" s="1" t="s">
        <v>120</v>
      </c>
      <c r="G41" s="1" t="s">
        <v>120</v>
      </c>
      <c r="H41" s="1">
        <v>5800</v>
      </c>
      <c r="I41" s="3" t="s">
        <v>112</v>
      </c>
      <c r="J41" s="3"/>
      <c r="K41" s="1">
        <v>0</v>
      </c>
      <c r="L41" s="1"/>
      <c r="M41" s="1" t="s">
        <v>120</v>
      </c>
      <c r="N41" s="1" t="s">
        <v>120</v>
      </c>
      <c r="O41" s="1" t="s">
        <v>120</v>
      </c>
      <c r="P41" s="1" t="s">
        <v>120</v>
      </c>
      <c r="Q41" s="1" t="s">
        <v>120</v>
      </c>
    </row>
    <row r="42" spans="1:17" s="8" customFormat="1" ht="12.75">
      <c r="A42" s="1">
        <v>2015</v>
      </c>
      <c r="B42" s="1" t="s">
        <v>72</v>
      </c>
      <c r="C42" s="1" t="s">
        <v>120</v>
      </c>
      <c r="D42" s="1" t="s">
        <v>120</v>
      </c>
      <c r="E42" s="1" t="s">
        <v>120</v>
      </c>
      <c r="F42" s="1" t="s">
        <v>120</v>
      </c>
      <c r="G42" s="1" t="s">
        <v>120</v>
      </c>
      <c r="H42" s="1">
        <v>5900</v>
      </c>
      <c r="I42" s="3" t="s">
        <v>113</v>
      </c>
      <c r="J42" s="3">
        <v>3000</v>
      </c>
      <c r="K42" s="1">
        <v>2324117.97</v>
      </c>
      <c r="L42" s="1">
        <v>2324117.97</v>
      </c>
      <c r="M42" s="1" t="s">
        <v>120</v>
      </c>
      <c r="N42" s="1" t="s">
        <v>120</v>
      </c>
      <c r="O42" s="1" t="s">
        <v>120</v>
      </c>
      <c r="P42" s="1" t="s">
        <v>120</v>
      </c>
      <c r="Q42" s="1" t="s">
        <v>120</v>
      </c>
    </row>
    <row r="43" spans="1:17" s="8" customFormat="1" ht="39">
      <c r="A43" s="1">
        <v>2015</v>
      </c>
      <c r="B43" s="1" t="s">
        <v>72</v>
      </c>
      <c r="C43" s="1" t="s">
        <v>120</v>
      </c>
      <c r="D43" s="1" t="s">
        <v>120</v>
      </c>
      <c r="E43" s="1" t="s">
        <v>120</v>
      </c>
      <c r="F43" s="1" t="s">
        <v>120</v>
      </c>
      <c r="G43" s="1" t="s">
        <v>120</v>
      </c>
      <c r="H43" s="1">
        <v>6100</v>
      </c>
      <c r="I43" s="3" t="s">
        <v>114</v>
      </c>
      <c r="J43" s="3">
        <v>37630576</v>
      </c>
      <c r="K43" s="3">
        <v>13169377.16</v>
      </c>
      <c r="L43" s="1">
        <v>13169377.16</v>
      </c>
      <c r="M43" s="1" t="s">
        <v>120</v>
      </c>
      <c r="N43" s="1" t="s">
        <v>120</v>
      </c>
      <c r="O43" s="1" t="s">
        <v>120</v>
      </c>
      <c r="P43" s="1" t="s">
        <v>120</v>
      </c>
      <c r="Q43" s="1" t="s">
        <v>120</v>
      </c>
    </row>
    <row r="44" spans="1:17" s="8" customFormat="1" ht="25.5">
      <c r="A44" s="1">
        <v>2015</v>
      </c>
      <c r="B44" s="1" t="s">
        <v>72</v>
      </c>
      <c r="C44" s="1" t="s">
        <v>120</v>
      </c>
      <c r="D44" s="1" t="s">
        <v>120</v>
      </c>
      <c r="E44" s="1" t="s">
        <v>120</v>
      </c>
      <c r="F44" s="1" t="s">
        <v>120</v>
      </c>
      <c r="G44" s="1" t="s">
        <v>120</v>
      </c>
      <c r="H44" s="1">
        <v>6200</v>
      </c>
      <c r="I44" s="3" t="s">
        <v>115</v>
      </c>
      <c r="J44" s="3"/>
      <c r="K44" s="3">
        <v>28386749.47</v>
      </c>
      <c r="L44" s="1">
        <v>28386749.47</v>
      </c>
      <c r="M44" s="1" t="s">
        <v>120</v>
      </c>
      <c r="N44" s="1" t="s">
        <v>120</v>
      </c>
      <c r="O44" s="1" t="s">
        <v>120</v>
      </c>
      <c r="P44" s="1" t="s">
        <v>120</v>
      </c>
      <c r="Q44" s="1" t="s">
        <v>120</v>
      </c>
    </row>
    <row r="45" spans="1:17" s="8" customFormat="1" ht="39">
      <c r="A45" s="1">
        <v>2015</v>
      </c>
      <c r="B45" s="1" t="s">
        <v>72</v>
      </c>
      <c r="C45" s="1" t="s">
        <v>120</v>
      </c>
      <c r="D45" s="1" t="s">
        <v>120</v>
      </c>
      <c r="E45" s="1" t="s">
        <v>120</v>
      </c>
      <c r="F45" s="1" t="s">
        <v>120</v>
      </c>
      <c r="G45" s="1" t="s">
        <v>120</v>
      </c>
      <c r="H45" s="1">
        <v>6300</v>
      </c>
      <c r="I45" s="3" t="s">
        <v>116</v>
      </c>
      <c r="J45" s="3">
        <v>8124799</v>
      </c>
      <c r="K45" s="3">
        <v>7167354.32</v>
      </c>
      <c r="L45" s="1">
        <v>7167354.32</v>
      </c>
      <c r="M45" s="1" t="s">
        <v>120</v>
      </c>
      <c r="N45" s="1" t="s">
        <v>120</v>
      </c>
      <c r="O45" s="1" t="s">
        <v>120</v>
      </c>
      <c r="P45" s="1" t="s">
        <v>120</v>
      </c>
      <c r="Q45" s="1" t="s">
        <v>120</v>
      </c>
    </row>
    <row r="46" spans="1:17" s="8" customFormat="1" ht="25.5">
      <c r="A46" s="1">
        <v>2015</v>
      </c>
      <c r="B46" s="1" t="s">
        <v>72</v>
      </c>
      <c r="C46" s="1" t="s">
        <v>120</v>
      </c>
      <c r="D46" s="1" t="s">
        <v>120</v>
      </c>
      <c r="E46" s="1" t="s">
        <v>120</v>
      </c>
      <c r="F46" s="1" t="s">
        <v>120</v>
      </c>
      <c r="G46" s="1" t="s">
        <v>120</v>
      </c>
      <c r="H46" s="1">
        <v>9100</v>
      </c>
      <c r="I46" s="3" t="s">
        <v>117</v>
      </c>
      <c r="J46" s="3">
        <f>10979000+4162914.5</f>
        <v>15141914.5</v>
      </c>
      <c r="K46" s="1">
        <v>28105589.39</v>
      </c>
      <c r="L46" s="1">
        <v>28105589.39</v>
      </c>
      <c r="M46" s="1" t="s">
        <v>120</v>
      </c>
      <c r="N46" s="1" t="s">
        <v>120</v>
      </c>
      <c r="O46" s="1" t="s">
        <v>120</v>
      </c>
      <c r="P46" s="1" t="s">
        <v>120</v>
      </c>
      <c r="Q46" s="1" t="s">
        <v>120</v>
      </c>
    </row>
    <row r="47" spans="1:12" s="8" customFormat="1" ht="25.5">
      <c r="A47" s="1">
        <v>2015</v>
      </c>
      <c r="B47" s="1" t="s">
        <v>72</v>
      </c>
      <c r="C47" s="1" t="s">
        <v>120</v>
      </c>
      <c r="D47" s="1" t="s">
        <v>120</v>
      </c>
      <c r="E47" s="1" t="s">
        <v>120</v>
      </c>
      <c r="F47" s="1" t="s">
        <v>120</v>
      </c>
      <c r="G47" s="1" t="s">
        <v>120</v>
      </c>
      <c r="H47" s="1">
        <v>9300</v>
      </c>
      <c r="I47" s="3" t="s">
        <v>118</v>
      </c>
      <c r="J47" s="3">
        <f>16100000+4162914.5</f>
        <v>20262914.5</v>
      </c>
      <c r="K47" s="1">
        <v>10146716.2</v>
      </c>
      <c r="L47" s="1">
        <v>10146716.2</v>
      </c>
    </row>
    <row r="48" s="7" customFormat="1" ht="12.75"/>
  </sheetData>
  <sheetProtection/>
  <mergeCells count="1">
    <mergeCell ref="A6:V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3"/>
  <sheetViews>
    <sheetView zoomScalePageLayoutView="0" workbookViewId="0" topLeftCell="A3">
      <selection activeCell="D6" sqref="D6"/>
    </sheetView>
  </sheetViews>
  <sheetFormatPr defaultColWidth="9.140625" defaultRowHeight="12.75"/>
  <cols>
    <col min="1" max="1" width="6.28125" style="0" customWidth="1"/>
    <col min="2" max="2" width="20.57421875" style="0" customWidth="1"/>
    <col min="3" max="3" width="30.8515625" style="0" customWidth="1"/>
    <col min="4" max="4" width="33.00390625" style="0" customWidth="1"/>
    <col min="5" max="5" width="39.421875" style="0" customWidth="1"/>
    <col min="6" max="6" width="37.8515625" style="0" customWidth="1"/>
  </cols>
  <sheetData>
    <row r="1" spans="2:6" ht="12" hidden="1">
      <c r="B1" t="s">
        <v>7</v>
      </c>
      <c r="C1" t="s">
        <v>8</v>
      </c>
      <c r="D1" t="s">
        <v>9</v>
      </c>
      <c r="E1" t="s">
        <v>9</v>
      </c>
      <c r="F1" t="s">
        <v>9</v>
      </c>
    </row>
    <row r="2" spans="2:6" ht="12" hidden="1">
      <c r="B2" t="s">
        <v>52</v>
      </c>
      <c r="C2" t="s">
        <v>53</v>
      </c>
      <c r="D2" t="s">
        <v>54</v>
      </c>
      <c r="E2" t="s">
        <v>55</v>
      </c>
      <c r="F2" t="s">
        <v>56</v>
      </c>
    </row>
    <row r="3" spans="1:6" s="12" customFormat="1" ht="13.5">
      <c r="A3" s="11" t="s">
        <v>57</v>
      </c>
      <c r="B3" s="11" t="s">
        <v>58</v>
      </c>
      <c r="C3" s="11" t="s">
        <v>59</v>
      </c>
      <c r="D3" s="11" t="s">
        <v>60</v>
      </c>
      <c r="E3" s="11" t="s">
        <v>61</v>
      </c>
      <c r="F3" s="11" t="s">
        <v>62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Tereart</dc:creator>
  <cp:keywords/>
  <dc:description/>
  <cp:lastModifiedBy>Marcos Gómez Castillo</cp:lastModifiedBy>
  <dcterms:created xsi:type="dcterms:W3CDTF">2017-09-04T16:01:46Z</dcterms:created>
  <dcterms:modified xsi:type="dcterms:W3CDTF">2017-09-07T14:45:11Z</dcterms:modified>
  <cp:category/>
  <cp:version/>
  <cp:contentType/>
  <cp:contentStatus/>
</cp:coreProperties>
</file>